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za97\Documents\ISO\KETUA PENYELARAS ISO KOLEJ 2021-2023\TPKD\"/>
    </mc:Choice>
  </mc:AlternateContent>
  <xr:revisionPtr revIDLastSave="0" documentId="8_{CBA08928-2B75-4BE0-9BD9-0334DD6512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ISIS" sheetId="1" r:id="rId1"/>
    <sheet name="CALCULATOR" sheetId="2" r:id="rId2"/>
    <sheet name="KEPUTUSA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3" l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8" i="3"/>
  <c r="S14" i="1"/>
  <c r="P9" i="1"/>
  <c r="L9" i="1"/>
  <c r="J9" i="1"/>
  <c r="K9" i="1" s="1"/>
  <c r="H9" i="1"/>
  <c r="G9" i="1"/>
  <c r="S10" i="1"/>
  <c r="S12" i="1"/>
  <c r="S28" i="1"/>
  <c r="S13" i="1"/>
  <c r="S15" i="1"/>
  <c r="S17" i="1"/>
  <c r="S19" i="1"/>
  <c r="S21" i="1"/>
  <c r="S23" i="1"/>
  <c r="S25" i="1"/>
  <c r="S27" i="1"/>
  <c r="S11" i="1"/>
  <c r="S16" i="1"/>
  <c r="S18" i="1"/>
  <c r="S20" i="1"/>
  <c r="S22" i="1"/>
  <c r="S24" i="1"/>
  <c r="S26" i="1"/>
  <c r="Q9" i="1"/>
  <c r="M9" i="1"/>
  <c r="I9" i="1"/>
  <c r="G8" i="3"/>
  <c r="C40" i="2"/>
  <c r="C42" i="2" s="1"/>
  <c r="C41" i="2" l="1"/>
  <c r="G40" i="2"/>
  <c r="F40" i="2"/>
  <c r="G41" i="2" l="1"/>
  <c r="G42" i="2"/>
  <c r="F41" i="2"/>
  <c r="N9" i="1" s="1"/>
  <c r="O9" i="1" s="1"/>
  <c r="R9" i="1" s="1"/>
  <c r="S9" i="1" s="1"/>
  <c r="F42" i="2"/>
  <c r="D40" i="2"/>
  <c r="E40" i="2"/>
  <c r="E41" i="2" l="1"/>
  <c r="E42" i="2"/>
  <c r="D42" i="2"/>
  <c r="D41" i="2"/>
</calcChain>
</file>

<file path=xl/sharedStrings.xml><?xml version="1.0" encoding="utf-8"?>
<sst xmlns="http://schemas.openxmlformats.org/spreadsheetml/2006/main" count="58" uniqueCount="41">
  <si>
    <t>BIL.</t>
  </si>
  <si>
    <t>PROGRAM/AKTIVITI</t>
  </si>
  <si>
    <t>Antarabangsa</t>
  </si>
  <si>
    <t>DATA ANALISIS</t>
  </si>
  <si>
    <t>MARKAH
(%)</t>
  </si>
  <si>
    <t>Peratus (%)</t>
  </si>
  <si>
    <t>Purata Skala</t>
  </si>
  <si>
    <t>Jumlah</t>
  </si>
  <si>
    <t>Kolej</t>
  </si>
  <si>
    <t>PERINGKAT
(A/K/U/K)</t>
  </si>
  <si>
    <t>Diteruskan</t>
  </si>
  <si>
    <t>Majlis Makan Malam/Malam Anugerah Kolej</t>
  </si>
  <si>
    <t>JUMLAH PERBELANJAAN</t>
  </si>
  <si>
    <t xml:space="preserve">KALKULATOR  MENGIRA ANALISIS KEBERKESANAN PROGRAM/AKTIVITI </t>
  </si>
  <si>
    <t xml:space="preserve">Kolej </t>
  </si>
  <si>
    <t>KOLEJ …........., UPM</t>
  </si>
  <si>
    <t>KOLEJ…............, UPM</t>
  </si>
  <si>
    <t>NAMA PROGRAM : MAJLIS MAKAN MALAM/MALAM ANUGERAH KOLEJ …....................</t>
  </si>
  <si>
    <t>PERATUSAN
KESELURUHAN (%)</t>
  </si>
  <si>
    <t>MAKLUMAT PROGRAM/AKTIVITI</t>
  </si>
  <si>
    <t>MARKAH
 PENILAIAN KESELURUHAN AKTIVITI 
(%)</t>
  </si>
  <si>
    <t>OBJEKTIF PROGRAM/AKTIVITI TERCAPAI</t>
  </si>
  <si>
    <t>PENGISIAN PROGRAM/ AKTIVITI BERSESUAIAN</t>
  </si>
  <si>
    <t>MASA YANG DIPERUNTUKAN BAGI SETIAP AKTIVITI BERSESUAIAN/MENCUKUPI</t>
  </si>
  <si>
    <t>PENGURUSAN DAN PENGENDALIAN PROGRAM/ AKTIVITI BERJALAN LANCAR</t>
  </si>
  <si>
    <t>Universiti</t>
  </si>
  <si>
    <t>Kebangsaan</t>
  </si>
  <si>
    <t>PROGRAM/ AKTIVITI INI ADALAH BERMANFAAT</t>
  </si>
  <si>
    <t>KEPUTUSAN 
0-40 TIDAK DITERUSKAN
41-70 DITERUSKAN BERSYARAT
71-100 DITERUSKAN</t>
  </si>
  <si>
    <t>Tidak Diteruskan</t>
  </si>
  <si>
    <t>Diteruskan Bersyarat</t>
  </si>
  <si>
    <t xml:space="preserve">Diteruskan </t>
  </si>
  <si>
    <t xml:space="preserve"> JUMLAH PENYERTAAN SEBENAR</t>
  </si>
  <si>
    <t>SASARAN PENYERTAAN</t>
  </si>
  <si>
    <t>MASA YANG DIPERUNTUKAN BAGI SETIAP AKTIVITI BERSESUAIAN/ MENCUKUPI</t>
  </si>
  <si>
    <t>CADANGAN/KOMEN</t>
  </si>
  <si>
    <t>RESPONDEN</t>
  </si>
  <si>
    <t>ANALISIS TREND KESELURUHAN PROGRAM/AKTIVITI PELAJAR</t>
  </si>
  <si>
    <t>ANALISIS TREND PROGRAM/AKTIVITI PELAJAR SESI 2021/2022</t>
  </si>
  <si>
    <t>CADANGAN/KEPUTUSAN
0-70 Tidak Diteruskan
71-100 Diteruskan</t>
  </si>
  <si>
    <t>Tarikh Kemaskini: 13.08.2021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</si>
</sst>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 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1" xfId="0" applyBorder="1"/>
    <xf numFmtId="2" fontId="3" fillId="0" borderId="3" xfId="0" applyNumberFormat="1" applyFont="1" applyBorder="1"/>
    <xf numFmtId="2" fontId="3" fillId="0" borderId="4" xfId="0" applyNumberFormat="1" applyFont="1" applyBorder="1"/>
    <xf numFmtId="0" fontId="3" fillId="0" borderId="5" xfId="0" applyFont="1" applyBorder="1"/>
    <xf numFmtId="2" fontId="3" fillId="0" borderId="6" xfId="0" applyNumberFormat="1" applyFont="1" applyBorder="1"/>
    <xf numFmtId="2" fontId="3" fillId="0" borderId="1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2" xfId="0" applyFont="1" applyBorder="1"/>
    <xf numFmtId="0" fontId="3" fillId="0" borderId="12" xfId="0" applyFont="1" applyBorder="1" applyAlignment="1">
      <alignment horizontal="center" vertical="center"/>
    </xf>
    <xf numFmtId="0" fontId="3" fillId="0" borderId="6" xfId="0" applyFont="1" applyBorder="1"/>
    <xf numFmtId="0" fontId="3" fillId="0" borderId="1" xfId="0" applyFont="1" applyBorder="1"/>
    <xf numFmtId="0" fontId="3" fillId="0" borderId="7" xfId="0" applyFont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0" xfId="0" applyFont="1" applyAlignment="1"/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/>
    <xf numFmtId="164" fontId="0" fillId="0" borderId="0" xfId="1" applyFont="1"/>
    <xf numFmtId="164" fontId="0" fillId="6" borderId="0" xfId="1" applyFont="1" applyFill="1"/>
    <xf numFmtId="0" fontId="0" fillId="0" borderId="1" xfId="0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0" fillId="5" borderId="4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7" fillId="0" borderId="0" xfId="0" applyFont="1"/>
    <xf numFmtId="2" fontId="0" fillId="0" borderId="1" xfId="1" applyNumberFormat="1" applyFont="1" applyBorder="1" applyAlignment="1">
      <alignment horizontal="center" vertical="center"/>
    </xf>
    <xf numFmtId="2" fontId="0" fillId="5" borderId="1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4" xfId="1" applyNumberFormat="1" applyFont="1" applyBorder="1" applyAlignment="1">
      <alignment horizontal="center" vertical="center"/>
    </xf>
    <xf numFmtId="2" fontId="0" fillId="5" borderId="4" xfId="1" applyNumberFormat="1" applyFont="1" applyFill="1" applyBorder="1" applyAlignment="1">
      <alignment horizontal="center" vertical="center"/>
    </xf>
    <xf numFmtId="2" fontId="0" fillId="0" borderId="24" xfId="1" applyNumberFormat="1" applyFont="1" applyBorder="1" applyAlignment="1">
      <alignment horizontal="center" vertical="center"/>
    </xf>
    <xf numFmtId="2" fontId="0" fillId="0" borderId="27" xfId="1" applyNumberFormat="1" applyFont="1" applyBorder="1" applyAlignment="1">
      <alignment horizontal="center" vertical="center"/>
    </xf>
    <xf numFmtId="2" fontId="0" fillId="5" borderId="14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8" xfId="1" applyNumberFormat="1" applyFont="1" applyBorder="1" applyAlignment="1">
      <alignment horizontal="center" vertical="center"/>
    </xf>
    <xf numFmtId="2" fontId="0" fillId="0" borderId="14" xfId="1" applyNumberFormat="1" applyFont="1" applyBorder="1" applyAlignment="1">
      <alignment horizontal="center" vertical="center"/>
    </xf>
    <xf numFmtId="2" fontId="0" fillId="5" borderId="14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>
      <alignment horizontal="center" vertical="center" wrapText="1"/>
    </xf>
    <xf numFmtId="164" fontId="0" fillId="0" borderId="14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64" fontId="1" fillId="0" borderId="17" xfId="1" applyFont="1" applyBorder="1" applyAlignment="1">
      <alignment horizontal="center" vertical="center" wrapText="1"/>
    </xf>
    <xf numFmtId="164" fontId="1" fillId="0" borderId="16" xfId="1" applyFont="1" applyBorder="1" applyAlignment="1">
      <alignment horizontal="center" vertical="center" wrapText="1"/>
    </xf>
    <xf numFmtId="0" fontId="3" fillId="0" borderId="33" xfId="0" applyFont="1" applyBorder="1"/>
    <xf numFmtId="0" fontId="3" fillId="0" borderId="26" xfId="0" applyFont="1" applyBorder="1"/>
    <xf numFmtId="0" fontId="1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4" xfId="0" applyFont="1" applyBorder="1"/>
    <xf numFmtId="0" fontId="3" fillId="0" borderId="34" xfId="0" applyFont="1" applyBorder="1"/>
    <xf numFmtId="0" fontId="3" fillId="0" borderId="35" xfId="0" applyFont="1" applyBorder="1"/>
    <xf numFmtId="2" fontId="3" fillId="0" borderId="24" xfId="0" applyNumberFormat="1" applyFont="1" applyBorder="1"/>
    <xf numFmtId="2" fontId="3" fillId="0" borderId="27" xfId="0" applyNumberFormat="1" applyFon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5" borderId="29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4" xfId="1" applyFont="1" applyBorder="1" applyAlignment="1">
      <alignment horizontal="center" vertical="center" wrapText="1"/>
    </xf>
    <xf numFmtId="164" fontId="1" fillId="0" borderId="4" xfId="1" applyFont="1" applyBorder="1" applyAlignment="1">
      <alignment horizontal="center" vertical="center" wrapText="1"/>
    </xf>
    <xf numFmtId="164" fontId="0" fillId="5" borderId="14" xfId="1" applyFont="1" applyFill="1" applyBorder="1" applyAlignment="1">
      <alignment horizontal="center" vertical="center" wrapText="1"/>
    </xf>
    <xf numFmtId="164" fontId="0" fillId="5" borderId="4" xfId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164" fontId="0" fillId="5" borderId="13" xfId="1" applyFont="1" applyFill="1" applyBorder="1" applyAlignment="1">
      <alignment horizontal="center" vertical="center" wrapText="1"/>
    </xf>
    <xf numFmtId="164" fontId="0" fillId="5" borderId="3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7" borderId="2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1" defaultTableStyle="TableStyleMedium2" defaultPivotStyle="PivotStyleLight16">
    <tableStyle name="Invisible" pivot="0" table="0" count="0" xr9:uid="{5A2ADD0C-1525-4E9C-9003-C9EC3958342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34"/>
  <sheetViews>
    <sheetView tabSelected="1" zoomScale="55" zoomScaleNormal="55" workbookViewId="0">
      <selection activeCell="S30" sqref="S30"/>
    </sheetView>
  </sheetViews>
  <sheetFormatPr defaultRowHeight="15"/>
  <cols>
    <col min="1" max="1" width="7.28515625" customWidth="1"/>
    <col min="2" max="2" width="47.7109375" customWidth="1"/>
    <col min="3" max="3" width="14.140625" customWidth="1"/>
    <col min="4" max="4" width="15.5703125" customWidth="1"/>
    <col min="5" max="5" width="13.42578125" customWidth="1"/>
    <col min="6" max="6" width="15.5703125" customWidth="1"/>
    <col min="7" max="7" width="9.42578125" customWidth="1"/>
    <col min="8" max="8" width="12.140625" customWidth="1"/>
    <col min="9" max="9" width="10" customWidth="1"/>
    <col min="10" max="10" width="14.85546875" style="30" customWidth="1"/>
    <col min="11" max="11" width="10.85546875" customWidth="1"/>
    <col min="12" max="12" width="15" customWidth="1"/>
    <col min="13" max="13" width="8.85546875" style="30" customWidth="1"/>
    <col min="14" max="14" width="15" style="30" customWidth="1"/>
    <col min="15" max="15" width="9.5703125" customWidth="1"/>
    <col min="16" max="16" width="18.7109375" style="30" customWidth="1"/>
    <col min="17" max="17" width="10.28515625" style="30" customWidth="1"/>
    <col min="18" max="18" width="23" customWidth="1"/>
    <col min="19" max="19" width="34.42578125" customWidth="1"/>
    <col min="21" max="21" width="25" bestFit="1" customWidth="1"/>
    <col min="23" max="23" width="39.42578125" customWidth="1"/>
  </cols>
  <sheetData>
    <row r="3" spans="1:23" ht="18.75">
      <c r="A3" s="75" t="s">
        <v>38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W3" s="39" t="s">
        <v>29</v>
      </c>
    </row>
    <row r="4" spans="1:23" ht="18.75">
      <c r="A4" s="75" t="s">
        <v>15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W4" s="39" t="s">
        <v>30</v>
      </c>
    </row>
    <row r="5" spans="1:23" ht="15.75" thickBot="1">
      <c r="W5" s="39" t="s">
        <v>31</v>
      </c>
    </row>
    <row r="6" spans="1:23" ht="32.25" customHeight="1" thickBot="1">
      <c r="A6" s="103" t="s">
        <v>19</v>
      </c>
      <c r="B6" s="104"/>
      <c r="C6" s="104"/>
      <c r="D6" s="104"/>
      <c r="E6" s="104"/>
      <c r="F6" s="105"/>
      <c r="G6" s="100" t="s">
        <v>3</v>
      </c>
      <c r="H6" s="101"/>
      <c r="I6" s="101"/>
      <c r="J6" s="101"/>
      <c r="K6" s="101"/>
      <c r="L6" s="101"/>
      <c r="M6" s="101"/>
      <c r="N6" s="101"/>
      <c r="O6" s="101"/>
      <c r="P6" s="101"/>
      <c r="Q6" s="102"/>
      <c r="R6" s="88" t="s">
        <v>20</v>
      </c>
      <c r="S6" s="88" t="s">
        <v>28</v>
      </c>
      <c r="V6" s="59"/>
    </row>
    <row r="7" spans="1:23" ht="36" customHeight="1">
      <c r="A7" s="96" t="s">
        <v>0</v>
      </c>
      <c r="B7" s="94" t="s">
        <v>1</v>
      </c>
      <c r="C7" s="80" t="s">
        <v>9</v>
      </c>
      <c r="D7" s="86" t="s">
        <v>12</v>
      </c>
      <c r="E7" s="80" t="s">
        <v>32</v>
      </c>
      <c r="F7" s="98" t="s">
        <v>33</v>
      </c>
      <c r="G7" s="76" t="s">
        <v>4</v>
      </c>
      <c r="H7" s="80" t="s">
        <v>21</v>
      </c>
      <c r="I7" s="78" t="s">
        <v>4</v>
      </c>
      <c r="J7" s="82" t="s">
        <v>22</v>
      </c>
      <c r="K7" s="78" t="s">
        <v>4</v>
      </c>
      <c r="L7" s="80" t="s">
        <v>23</v>
      </c>
      <c r="M7" s="84" t="s">
        <v>4</v>
      </c>
      <c r="N7" s="82" t="s">
        <v>24</v>
      </c>
      <c r="O7" s="78" t="s">
        <v>4</v>
      </c>
      <c r="P7" s="82" t="s">
        <v>27</v>
      </c>
      <c r="Q7" s="91" t="s">
        <v>4</v>
      </c>
      <c r="R7" s="89"/>
      <c r="S7" s="89"/>
      <c r="V7" s="60"/>
    </row>
    <row r="8" spans="1:23" ht="71.25" customHeight="1" thickBot="1">
      <c r="A8" s="97"/>
      <c r="B8" s="95"/>
      <c r="C8" s="93"/>
      <c r="D8" s="87"/>
      <c r="E8" s="81"/>
      <c r="F8" s="99"/>
      <c r="G8" s="77"/>
      <c r="H8" s="81"/>
      <c r="I8" s="79"/>
      <c r="J8" s="83"/>
      <c r="K8" s="79"/>
      <c r="L8" s="81"/>
      <c r="M8" s="85"/>
      <c r="N8" s="83"/>
      <c r="O8" s="79"/>
      <c r="P8" s="83"/>
      <c r="Q8" s="92"/>
      <c r="R8" s="90"/>
      <c r="S8" s="90"/>
      <c r="V8" s="60"/>
    </row>
    <row r="9" spans="1:23">
      <c r="A9" s="52">
        <v>1</v>
      </c>
      <c r="B9" s="53" t="s">
        <v>11</v>
      </c>
      <c r="C9" s="54" t="s">
        <v>8</v>
      </c>
      <c r="D9" s="55">
        <v>25000</v>
      </c>
      <c r="E9" s="56">
        <v>250</v>
      </c>
      <c r="F9" s="56">
        <v>300</v>
      </c>
      <c r="G9" s="47">
        <f>SUM(E9/F9)*100</f>
        <v>83.333333333333343</v>
      </c>
      <c r="H9" s="48">
        <f>CALCULATOR!C41</f>
        <v>2.9333333333333336</v>
      </c>
      <c r="I9" s="47">
        <f>SUM(H9/5)*100</f>
        <v>58.666666666666664</v>
      </c>
      <c r="J9" s="49">
        <f>CALCULATOR!D41</f>
        <v>3.8666666666666667</v>
      </c>
      <c r="K9" s="41">
        <f>SUM(J9/5)*100</f>
        <v>77.333333333333329</v>
      </c>
      <c r="L9" s="50">
        <f>CALCULATOR!E41</f>
        <v>3.333333333333333</v>
      </c>
      <c r="M9" s="51">
        <f>SUM(L9/5)*100</f>
        <v>66.666666666666657</v>
      </c>
      <c r="N9" s="50">
        <f>CALCULATOR!F41</f>
        <v>3.2333333333333329</v>
      </c>
      <c r="O9" s="47">
        <f>SUM(N9/5)*100</f>
        <v>64.666666666666657</v>
      </c>
      <c r="P9" s="50">
        <f>CALCULATOR!G41</f>
        <v>3.7666666666666666</v>
      </c>
      <c r="Q9" s="51">
        <f>SUM(P9/5)*100</f>
        <v>75.333333333333329</v>
      </c>
      <c r="R9" s="50">
        <f>SUM(I9+K9+M9+O9+Q9)/500*100</f>
        <v>68.533333333333317</v>
      </c>
      <c r="S9" s="57" t="str">
        <f>IF(R9="","",IF(R9&lt;=40,"Tidak Diteruskan",IF(R9&gt;=71,"Diteruskan","Diteruskan Bersyarat")))</f>
        <v>Diteruskan Bersyarat</v>
      </c>
      <c r="V9" s="59"/>
    </row>
    <row r="10" spans="1:23">
      <c r="A10" s="27">
        <v>2</v>
      </c>
      <c r="B10" s="3"/>
      <c r="C10" s="32"/>
      <c r="D10" s="25"/>
      <c r="E10" s="25"/>
      <c r="F10" s="56"/>
      <c r="G10" s="47"/>
      <c r="H10" s="40"/>
      <c r="I10" s="41"/>
      <c r="J10" s="45"/>
      <c r="K10" s="41"/>
      <c r="L10" s="40"/>
      <c r="M10" s="41"/>
      <c r="N10" s="40"/>
      <c r="O10" s="33"/>
      <c r="P10" s="40"/>
      <c r="Q10" s="41"/>
      <c r="R10" s="40"/>
      <c r="S10" s="57" t="str">
        <f t="shared" ref="S10:S28" si="0">IF(R10="","",IF(R10&lt;=40,"Tidak Diteruskan",IF(R10&gt;=71,"Diteruskan","Diteruskan Bersyarat")))</f>
        <v/>
      </c>
      <c r="V10" s="59"/>
    </row>
    <row r="11" spans="1:23">
      <c r="A11" s="27">
        <v>3</v>
      </c>
      <c r="B11" s="3"/>
      <c r="C11" s="32"/>
      <c r="D11" s="25"/>
      <c r="E11" s="25"/>
      <c r="F11" s="56"/>
      <c r="G11" s="47"/>
      <c r="H11" s="37"/>
      <c r="I11" s="33"/>
      <c r="J11" s="45"/>
      <c r="K11" s="41"/>
      <c r="L11" s="37"/>
      <c r="M11" s="41"/>
      <c r="N11" s="40"/>
      <c r="O11" s="33"/>
      <c r="P11" s="40"/>
      <c r="Q11" s="41"/>
      <c r="R11" s="40"/>
      <c r="S11" s="57" t="str">
        <f t="shared" si="0"/>
        <v/>
      </c>
      <c r="V11" s="59"/>
    </row>
    <row r="12" spans="1:23">
      <c r="A12" s="27">
        <v>4</v>
      </c>
      <c r="B12" s="3"/>
      <c r="C12" s="32"/>
      <c r="D12" s="25"/>
      <c r="E12" s="25"/>
      <c r="F12" s="56"/>
      <c r="G12" s="47"/>
      <c r="H12" s="37"/>
      <c r="I12" s="33"/>
      <c r="J12" s="45"/>
      <c r="K12" s="41"/>
      <c r="L12" s="37"/>
      <c r="M12" s="41"/>
      <c r="N12" s="40"/>
      <c r="O12" s="33"/>
      <c r="P12" s="40"/>
      <c r="Q12" s="41"/>
      <c r="R12" s="40"/>
      <c r="S12" s="57" t="str">
        <f t="shared" si="0"/>
        <v/>
      </c>
      <c r="V12" s="59"/>
    </row>
    <row r="13" spans="1:23">
      <c r="A13" s="27">
        <v>5</v>
      </c>
      <c r="B13" s="3"/>
      <c r="C13" s="32"/>
      <c r="D13" s="25"/>
      <c r="E13" s="25"/>
      <c r="F13" s="56"/>
      <c r="G13" s="47"/>
      <c r="H13" s="37"/>
      <c r="I13" s="33"/>
      <c r="J13" s="45"/>
      <c r="K13" s="41"/>
      <c r="L13" s="37"/>
      <c r="M13" s="41"/>
      <c r="N13" s="40"/>
      <c r="O13" s="33"/>
      <c r="P13" s="40"/>
      <c r="Q13" s="41"/>
      <c r="R13" s="40"/>
      <c r="S13" s="57" t="str">
        <f t="shared" si="0"/>
        <v/>
      </c>
      <c r="V13" s="59"/>
    </row>
    <row r="14" spans="1:23">
      <c r="A14" s="27">
        <v>6</v>
      </c>
      <c r="B14" s="3"/>
      <c r="C14" s="32"/>
      <c r="D14" s="25"/>
      <c r="E14" s="25"/>
      <c r="F14" s="56"/>
      <c r="G14" s="47"/>
      <c r="H14" s="37"/>
      <c r="I14" s="33"/>
      <c r="J14" s="45"/>
      <c r="K14" s="41"/>
      <c r="L14" s="37"/>
      <c r="M14" s="41"/>
      <c r="N14" s="40"/>
      <c r="O14" s="33"/>
      <c r="P14" s="40"/>
      <c r="Q14" s="41"/>
      <c r="R14" s="40"/>
      <c r="S14" s="57" t="str">
        <f t="shared" si="0"/>
        <v/>
      </c>
      <c r="V14" s="59"/>
    </row>
    <row r="15" spans="1:23">
      <c r="A15" s="27">
        <v>7</v>
      </c>
      <c r="B15" s="3"/>
      <c r="C15" s="32"/>
      <c r="D15" s="25"/>
      <c r="E15" s="25"/>
      <c r="F15" s="56"/>
      <c r="G15" s="47"/>
      <c r="H15" s="37"/>
      <c r="I15" s="33"/>
      <c r="J15" s="45"/>
      <c r="K15" s="41"/>
      <c r="L15" s="37"/>
      <c r="M15" s="41"/>
      <c r="N15" s="40"/>
      <c r="O15" s="33"/>
      <c r="P15" s="40"/>
      <c r="Q15" s="41"/>
      <c r="R15" s="40"/>
      <c r="S15" s="57" t="str">
        <f t="shared" si="0"/>
        <v/>
      </c>
    </row>
    <row r="16" spans="1:23">
      <c r="A16" s="27">
        <v>8</v>
      </c>
      <c r="B16" s="3"/>
      <c r="C16" s="32"/>
      <c r="D16" s="25"/>
      <c r="E16" s="25"/>
      <c r="F16" s="56"/>
      <c r="G16" s="47"/>
      <c r="H16" s="37"/>
      <c r="I16" s="33"/>
      <c r="J16" s="45"/>
      <c r="K16" s="41"/>
      <c r="L16" s="37"/>
      <c r="M16" s="41"/>
      <c r="N16" s="40"/>
      <c r="O16" s="33"/>
      <c r="P16" s="40"/>
      <c r="Q16" s="41"/>
      <c r="R16" s="40"/>
      <c r="S16" s="57" t="str">
        <f t="shared" si="0"/>
        <v/>
      </c>
    </row>
    <row r="17" spans="1:19">
      <c r="A17" s="27">
        <v>9</v>
      </c>
      <c r="B17" s="3"/>
      <c r="C17" s="32"/>
      <c r="D17" s="25"/>
      <c r="E17" s="25"/>
      <c r="F17" s="56"/>
      <c r="G17" s="47"/>
      <c r="H17" s="37"/>
      <c r="I17" s="33"/>
      <c r="J17" s="45"/>
      <c r="K17" s="41"/>
      <c r="L17" s="37"/>
      <c r="M17" s="41"/>
      <c r="N17" s="40"/>
      <c r="O17" s="33"/>
      <c r="P17" s="40"/>
      <c r="Q17" s="41"/>
      <c r="R17" s="40"/>
      <c r="S17" s="57" t="str">
        <f t="shared" si="0"/>
        <v/>
      </c>
    </row>
    <row r="18" spans="1:19">
      <c r="A18" s="27">
        <v>10</v>
      </c>
      <c r="B18" s="3"/>
      <c r="C18" s="32"/>
      <c r="D18" s="25"/>
      <c r="E18" s="25"/>
      <c r="F18" s="56"/>
      <c r="G18" s="47"/>
      <c r="H18" s="37"/>
      <c r="I18" s="33"/>
      <c r="J18" s="45"/>
      <c r="K18" s="41"/>
      <c r="L18" s="37"/>
      <c r="M18" s="41"/>
      <c r="N18" s="40"/>
      <c r="O18" s="33"/>
      <c r="P18" s="40"/>
      <c r="Q18" s="41"/>
      <c r="R18" s="40"/>
      <c r="S18" s="57" t="str">
        <f t="shared" si="0"/>
        <v/>
      </c>
    </row>
    <row r="19" spans="1:19">
      <c r="A19" s="27">
        <v>11</v>
      </c>
      <c r="B19" s="3"/>
      <c r="C19" s="32"/>
      <c r="D19" s="25"/>
      <c r="E19" s="25"/>
      <c r="F19" s="56"/>
      <c r="G19" s="47"/>
      <c r="H19" s="37"/>
      <c r="I19" s="33"/>
      <c r="J19" s="45"/>
      <c r="K19" s="41"/>
      <c r="L19" s="37"/>
      <c r="M19" s="41"/>
      <c r="N19" s="40"/>
      <c r="O19" s="33"/>
      <c r="P19" s="40"/>
      <c r="Q19" s="41"/>
      <c r="R19" s="40"/>
      <c r="S19" s="57" t="str">
        <f t="shared" si="0"/>
        <v/>
      </c>
    </row>
    <row r="20" spans="1:19">
      <c r="A20" s="27">
        <v>12</v>
      </c>
      <c r="B20" s="3"/>
      <c r="C20" s="32"/>
      <c r="D20" s="25"/>
      <c r="E20" s="25"/>
      <c r="F20" s="56"/>
      <c r="G20" s="47"/>
      <c r="H20" s="37"/>
      <c r="I20" s="33"/>
      <c r="J20" s="45"/>
      <c r="K20" s="41"/>
      <c r="L20" s="37"/>
      <c r="M20" s="41"/>
      <c r="N20" s="40"/>
      <c r="O20" s="33"/>
      <c r="P20" s="40"/>
      <c r="Q20" s="41"/>
      <c r="R20" s="40"/>
      <c r="S20" s="57" t="str">
        <f t="shared" si="0"/>
        <v/>
      </c>
    </row>
    <row r="21" spans="1:19">
      <c r="A21" s="27">
        <v>13</v>
      </c>
      <c r="B21" s="3"/>
      <c r="C21" s="32"/>
      <c r="D21" s="25"/>
      <c r="E21" s="25"/>
      <c r="F21" s="56"/>
      <c r="G21" s="47"/>
      <c r="H21" s="37"/>
      <c r="I21" s="33"/>
      <c r="J21" s="45"/>
      <c r="K21" s="41"/>
      <c r="L21" s="37"/>
      <c r="M21" s="41"/>
      <c r="N21" s="40"/>
      <c r="O21" s="33"/>
      <c r="P21" s="40"/>
      <c r="Q21" s="41"/>
      <c r="R21" s="40"/>
      <c r="S21" s="57" t="str">
        <f t="shared" si="0"/>
        <v/>
      </c>
    </row>
    <row r="22" spans="1:19">
      <c r="A22" s="27">
        <v>14</v>
      </c>
      <c r="B22" s="3"/>
      <c r="C22" s="32"/>
      <c r="D22" s="25"/>
      <c r="E22" s="25"/>
      <c r="F22" s="56"/>
      <c r="G22" s="47"/>
      <c r="H22" s="37"/>
      <c r="I22" s="33"/>
      <c r="J22" s="45"/>
      <c r="K22" s="41"/>
      <c r="L22" s="37"/>
      <c r="M22" s="41"/>
      <c r="N22" s="40"/>
      <c r="O22" s="33"/>
      <c r="P22" s="40"/>
      <c r="Q22" s="41"/>
      <c r="R22" s="40"/>
      <c r="S22" s="57" t="str">
        <f t="shared" si="0"/>
        <v/>
      </c>
    </row>
    <row r="23" spans="1:19">
      <c r="A23" s="27">
        <v>15</v>
      </c>
      <c r="B23" s="3"/>
      <c r="C23" s="32"/>
      <c r="D23" s="25"/>
      <c r="E23" s="25"/>
      <c r="F23" s="56"/>
      <c r="G23" s="47"/>
      <c r="H23" s="37"/>
      <c r="I23" s="33"/>
      <c r="J23" s="45"/>
      <c r="K23" s="41"/>
      <c r="L23" s="37"/>
      <c r="M23" s="41"/>
      <c r="N23" s="40"/>
      <c r="O23" s="33"/>
      <c r="P23" s="40"/>
      <c r="Q23" s="41"/>
      <c r="R23" s="40"/>
      <c r="S23" s="57" t="str">
        <f t="shared" si="0"/>
        <v/>
      </c>
    </row>
    <row r="24" spans="1:19">
      <c r="A24" s="27">
        <v>16</v>
      </c>
      <c r="B24" s="3"/>
      <c r="C24" s="32"/>
      <c r="D24" s="25"/>
      <c r="E24" s="25"/>
      <c r="F24" s="56"/>
      <c r="G24" s="47"/>
      <c r="H24" s="37"/>
      <c r="I24" s="33"/>
      <c r="J24" s="45"/>
      <c r="K24" s="41"/>
      <c r="L24" s="37"/>
      <c r="M24" s="41"/>
      <c r="N24" s="40"/>
      <c r="O24" s="33"/>
      <c r="P24" s="40"/>
      <c r="Q24" s="41"/>
      <c r="R24" s="40"/>
      <c r="S24" s="57" t="str">
        <f t="shared" si="0"/>
        <v/>
      </c>
    </row>
    <row r="25" spans="1:19">
      <c r="A25" s="27">
        <v>17</v>
      </c>
      <c r="B25" s="3"/>
      <c r="C25" s="32"/>
      <c r="D25" s="25"/>
      <c r="E25" s="25"/>
      <c r="F25" s="56"/>
      <c r="G25" s="47"/>
      <c r="H25" s="37"/>
      <c r="I25" s="33"/>
      <c r="J25" s="45"/>
      <c r="K25" s="41"/>
      <c r="L25" s="37"/>
      <c r="M25" s="41"/>
      <c r="N25" s="40"/>
      <c r="O25" s="33"/>
      <c r="P25" s="40"/>
      <c r="Q25" s="41"/>
      <c r="R25" s="40"/>
      <c r="S25" s="57" t="str">
        <f t="shared" si="0"/>
        <v/>
      </c>
    </row>
    <row r="26" spans="1:19">
      <c r="A26" s="27">
        <v>18</v>
      </c>
      <c r="B26" s="3"/>
      <c r="C26" s="32"/>
      <c r="D26" s="25"/>
      <c r="E26" s="25"/>
      <c r="F26" s="56"/>
      <c r="G26" s="47"/>
      <c r="H26" s="37"/>
      <c r="I26" s="33"/>
      <c r="J26" s="45"/>
      <c r="K26" s="41"/>
      <c r="L26" s="37"/>
      <c r="M26" s="41"/>
      <c r="N26" s="40"/>
      <c r="O26" s="33"/>
      <c r="P26" s="40"/>
      <c r="Q26" s="41"/>
      <c r="R26" s="40"/>
      <c r="S26" s="57" t="str">
        <f t="shared" si="0"/>
        <v/>
      </c>
    </row>
    <row r="27" spans="1:19">
      <c r="A27" s="27">
        <v>19</v>
      </c>
      <c r="B27" s="3"/>
      <c r="C27" s="32"/>
      <c r="D27" s="25"/>
      <c r="E27" s="25"/>
      <c r="F27" s="56"/>
      <c r="G27" s="47"/>
      <c r="H27" s="37"/>
      <c r="I27" s="33"/>
      <c r="J27" s="45"/>
      <c r="K27" s="41"/>
      <c r="L27" s="37"/>
      <c r="M27" s="41"/>
      <c r="N27" s="40"/>
      <c r="O27" s="33"/>
      <c r="P27" s="40"/>
      <c r="Q27" s="41"/>
      <c r="R27" s="40"/>
      <c r="S27" s="57" t="str">
        <f t="shared" si="0"/>
        <v/>
      </c>
    </row>
    <row r="28" spans="1:19" ht="15.75" thickBot="1">
      <c r="A28" s="28">
        <v>20</v>
      </c>
      <c r="B28" s="29"/>
      <c r="C28" s="34"/>
      <c r="D28" s="35"/>
      <c r="E28" s="35"/>
      <c r="F28" s="35"/>
      <c r="G28" s="36"/>
      <c r="H28" s="42"/>
      <c r="I28" s="36"/>
      <c r="J28" s="46"/>
      <c r="K28" s="44"/>
      <c r="L28" s="42"/>
      <c r="M28" s="44"/>
      <c r="N28" s="43"/>
      <c r="O28" s="36"/>
      <c r="P28" s="43"/>
      <c r="Q28" s="44"/>
      <c r="R28" s="43"/>
      <c r="S28" s="58" t="str">
        <f t="shared" si="0"/>
        <v/>
      </c>
    </row>
    <row r="29" spans="1:19">
      <c r="N29" s="31"/>
    </row>
    <row r="30" spans="1:19">
      <c r="C30" s="2"/>
      <c r="S30" s="74" t="s">
        <v>40</v>
      </c>
    </row>
    <row r="31" spans="1:19">
      <c r="B31" s="39" t="s">
        <v>2</v>
      </c>
      <c r="C31" s="2"/>
    </row>
    <row r="32" spans="1:19">
      <c r="B32" s="39" t="s">
        <v>26</v>
      </c>
      <c r="C32" s="2"/>
    </row>
    <row r="33" spans="2:3">
      <c r="B33" s="39" t="s">
        <v>25</v>
      </c>
      <c r="C33" s="2"/>
    </row>
    <row r="34" spans="2:3">
      <c r="B34" s="39" t="s">
        <v>8</v>
      </c>
    </row>
  </sheetData>
  <mergeCells count="23">
    <mergeCell ref="S6:S8"/>
    <mergeCell ref="Q7:Q8"/>
    <mergeCell ref="C7:C8"/>
    <mergeCell ref="B7:B8"/>
    <mergeCell ref="A7:A8"/>
    <mergeCell ref="N7:N8"/>
    <mergeCell ref="O7:O8"/>
    <mergeCell ref="F7:F8"/>
    <mergeCell ref="G6:Q6"/>
    <mergeCell ref="A6:F6"/>
    <mergeCell ref="R6:R8"/>
    <mergeCell ref="A3:R3"/>
    <mergeCell ref="A4:R4"/>
    <mergeCell ref="G7:G8"/>
    <mergeCell ref="I7:I8"/>
    <mergeCell ref="K7:K8"/>
    <mergeCell ref="H7:H8"/>
    <mergeCell ref="J7:J8"/>
    <mergeCell ref="L7:L8"/>
    <mergeCell ref="M7:M8"/>
    <mergeCell ref="D7:D8"/>
    <mergeCell ref="E7:E8"/>
    <mergeCell ref="P7:P8"/>
  </mergeCells>
  <dataValidations count="3">
    <dataValidation type="list" allowBlank="1" showInputMessage="1" showErrorMessage="1" sqref="C9:C28" xr:uid="{00000000-0002-0000-0000-000000000000}">
      <formula1>$B$31:$B$34</formula1>
    </dataValidation>
    <dataValidation type="list" allowBlank="1" showInputMessage="1" showErrorMessage="1" sqref="D16" xr:uid="{00000000-0002-0000-0000-000001000000}">
      <formula1>$B$44:$B$46</formula1>
    </dataValidation>
    <dataValidation type="list" allowBlank="1" showInputMessage="1" showErrorMessage="1" sqref="W5 S9:S28" xr:uid="{629FE701-459B-4F56-ABB2-925C8BDA606E}">
      <formula1>$W$3:$W$5</formula1>
    </dataValidation>
  </dataValidations>
  <pageMargins left="0.7" right="0.7" top="0.75" bottom="0.75" header="0.3" footer="0.3"/>
  <pageSetup paperSize="9" orientation="portrait" r:id="rId1"/>
  <ignoredErrors>
    <ignoredError sqref="J9 L9 N9 P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H44"/>
  <sheetViews>
    <sheetView topLeftCell="D34" zoomScale="115" zoomScaleNormal="115" workbookViewId="0">
      <selection activeCell="H44" sqref="H44"/>
    </sheetView>
  </sheetViews>
  <sheetFormatPr defaultRowHeight="15"/>
  <cols>
    <col min="2" max="2" width="18.85546875" customWidth="1"/>
    <col min="3" max="3" width="24.42578125" customWidth="1"/>
    <col min="4" max="4" width="24.140625" customWidth="1"/>
    <col min="5" max="5" width="20.85546875" customWidth="1"/>
    <col min="6" max="6" width="27.140625" customWidth="1"/>
    <col min="7" max="7" width="18.7109375" customWidth="1"/>
    <col min="8" max="8" width="56.140625" customWidth="1"/>
  </cols>
  <sheetData>
    <row r="4" spans="2:8">
      <c r="B4" s="22"/>
      <c r="C4" s="22"/>
      <c r="D4" s="22"/>
      <c r="E4" s="22"/>
    </row>
    <row r="5" spans="2:8">
      <c r="B5" s="106" t="s">
        <v>13</v>
      </c>
      <c r="C5" s="106"/>
      <c r="D5" s="106"/>
      <c r="E5" s="106"/>
    </row>
    <row r="6" spans="2:8">
      <c r="B6" s="23"/>
      <c r="C6" s="23"/>
      <c r="D6" s="23"/>
      <c r="E6" s="23"/>
    </row>
    <row r="7" spans="2:8">
      <c r="B7" s="24" t="s">
        <v>17</v>
      </c>
      <c r="C7" s="23"/>
      <c r="D7" s="23"/>
      <c r="E7" s="23"/>
    </row>
    <row r="8" spans="2:8" ht="10.5" customHeight="1" thickBot="1">
      <c r="B8" s="22"/>
      <c r="C8" s="22"/>
      <c r="D8" s="22"/>
      <c r="E8" s="22"/>
    </row>
    <row r="9" spans="2:8" ht="75.75" customHeight="1" thickBot="1">
      <c r="B9" s="67" t="s">
        <v>36</v>
      </c>
      <c r="C9" s="61" t="s">
        <v>21</v>
      </c>
      <c r="D9" s="62" t="s">
        <v>22</v>
      </c>
      <c r="E9" s="61" t="s">
        <v>34</v>
      </c>
      <c r="F9" s="62" t="s">
        <v>24</v>
      </c>
      <c r="G9" s="63" t="s">
        <v>27</v>
      </c>
      <c r="H9" s="66" t="s">
        <v>35</v>
      </c>
    </row>
    <row r="10" spans="2:8">
      <c r="B10" s="21">
        <v>1</v>
      </c>
      <c r="C10" s="20"/>
      <c r="D10" s="20"/>
      <c r="E10" s="68"/>
      <c r="F10" s="20"/>
      <c r="G10" s="19"/>
      <c r="H10" s="64"/>
    </row>
    <row r="11" spans="2:8">
      <c r="B11" s="18">
        <v>2</v>
      </c>
      <c r="C11" s="17">
        <v>3</v>
      </c>
      <c r="D11" s="17">
        <v>4</v>
      </c>
      <c r="E11" s="69">
        <v>3</v>
      </c>
      <c r="F11" s="17">
        <v>3</v>
      </c>
      <c r="G11" s="16">
        <v>4</v>
      </c>
      <c r="H11" s="64"/>
    </row>
    <row r="12" spans="2:8">
      <c r="B12" s="18">
        <v>3</v>
      </c>
      <c r="C12" s="17">
        <v>4</v>
      </c>
      <c r="D12" s="17">
        <v>4</v>
      </c>
      <c r="E12" s="69">
        <v>3</v>
      </c>
      <c r="F12" s="17">
        <v>4</v>
      </c>
      <c r="G12" s="16">
        <v>4</v>
      </c>
      <c r="H12" s="64"/>
    </row>
    <row r="13" spans="2:8">
      <c r="B13" s="18">
        <v>4</v>
      </c>
      <c r="C13" s="17">
        <v>4</v>
      </c>
      <c r="D13" s="17">
        <v>4</v>
      </c>
      <c r="E13" s="69">
        <v>3</v>
      </c>
      <c r="F13" s="17">
        <v>4</v>
      </c>
      <c r="G13" s="16">
        <v>4</v>
      </c>
      <c r="H13" s="64"/>
    </row>
    <row r="14" spans="2:8">
      <c r="B14" s="18">
        <v>5</v>
      </c>
      <c r="C14" s="17">
        <v>2</v>
      </c>
      <c r="D14" s="17">
        <v>4</v>
      </c>
      <c r="E14" s="69">
        <v>3</v>
      </c>
      <c r="F14" s="17">
        <v>2</v>
      </c>
      <c r="G14" s="16">
        <v>4</v>
      </c>
      <c r="H14" s="64"/>
    </row>
    <row r="15" spans="2:8">
      <c r="B15" s="18">
        <v>6</v>
      </c>
      <c r="C15" s="17">
        <v>1</v>
      </c>
      <c r="D15" s="17">
        <v>4</v>
      </c>
      <c r="E15" s="69">
        <v>3</v>
      </c>
      <c r="F15" s="17">
        <v>1</v>
      </c>
      <c r="G15" s="16">
        <v>4</v>
      </c>
      <c r="H15" s="64"/>
    </row>
    <row r="16" spans="2:8">
      <c r="B16" s="18">
        <v>7</v>
      </c>
      <c r="C16" s="17">
        <v>4</v>
      </c>
      <c r="D16" s="17">
        <v>4</v>
      </c>
      <c r="E16" s="69">
        <v>3</v>
      </c>
      <c r="F16" s="17">
        <v>4</v>
      </c>
      <c r="G16" s="16">
        <v>4</v>
      </c>
      <c r="H16" s="64"/>
    </row>
    <row r="17" spans="2:8">
      <c r="B17" s="18">
        <v>8</v>
      </c>
      <c r="C17" s="17">
        <v>2</v>
      </c>
      <c r="D17" s="17">
        <v>4</v>
      </c>
      <c r="E17" s="69">
        <v>3</v>
      </c>
      <c r="F17" s="17">
        <v>4</v>
      </c>
      <c r="G17" s="16">
        <v>4</v>
      </c>
      <c r="H17" s="64"/>
    </row>
    <row r="18" spans="2:8">
      <c r="B18" s="18">
        <v>9</v>
      </c>
      <c r="C18" s="17">
        <v>3</v>
      </c>
      <c r="D18" s="17">
        <v>4</v>
      </c>
      <c r="E18" s="69">
        <v>3</v>
      </c>
      <c r="F18" s="17">
        <v>3</v>
      </c>
      <c r="G18" s="16">
        <v>4</v>
      </c>
      <c r="H18" s="64"/>
    </row>
    <row r="19" spans="2:8">
      <c r="B19" s="18">
        <v>10</v>
      </c>
      <c r="C19" s="17">
        <v>1</v>
      </c>
      <c r="D19" s="17">
        <v>4</v>
      </c>
      <c r="E19" s="69">
        <v>3</v>
      </c>
      <c r="F19" s="17">
        <v>1</v>
      </c>
      <c r="G19" s="16">
        <v>4</v>
      </c>
      <c r="H19" s="64"/>
    </row>
    <row r="20" spans="2:8">
      <c r="B20" s="18">
        <v>11</v>
      </c>
      <c r="C20" s="17">
        <v>4</v>
      </c>
      <c r="D20" s="17">
        <v>4</v>
      </c>
      <c r="E20" s="69">
        <v>4</v>
      </c>
      <c r="F20" s="17">
        <v>4</v>
      </c>
      <c r="G20" s="16">
        <v>4</v>
      </c>
      <c r="H20" s="64"/>
    </row>
    <row r="21" spans="2:8">
      <c r="B21" s="18">
        <v>12</v>
      </c>
      <c r="C21" s="17">
        <v>4</v>
      </c>
      <c r="D21" s="17">
        <v>4</v>
      </c>
      <c r="E21" s="69">
        <v>4</v>
      </c>
      <c r="F21" s="17">
        <v>4</v>
      </c>
      <c r="G21" s="16">
        <v>4</v>
      </c>
      <c r="H21" s="64"/>
    </row>
    <row r="22" spans="2:8">
      <c r="B22" s="18">
        <v>13</v>
      </c>
      <c r="C22" s="17">
        <v>4</v>
      </c>
      <c r="D22" s="17">
        <v>4</v>
      </c>
      <c r="E22" s="69">
        <v>4</v>
      </c>
      <c r="F22" s="17">
        <v>4</v>
      </c>
      <c r="G22" s="16">
        <v>4</v>
      </c>
      <c r="H22" s="64"/>
    </row>
    <row r="23" spans="2:8">
      <c r="B23" s="18">
        <v>14</v>
      </c>
      <c r="C23" s="17">
        <v>1</v>
      </c>
      <c r="D23" s="17">
        <v>4</v>
      </c>
      <c r="E23" s="69">
        <v>4</v>
      </c>
      <c r="F23" s="17">
        <v>1</v>
      </c>
      <c r="G23" s="16">
        <v>4</v>
      </c>
      <c r="H23" s="64"/>
    </row>
    <row r="24" spans="2:8">
      <c r="B24" s="18">
        <v>15</v>
      </c>
      <c r="C24" s="17">
        <v>2</v>
      </c>
      <c r="D24" s="17">
        <v>4</v>
      </c>
      <c r="E24" s="69">
        <v>4</v>
      </c>
      <c r="F24" s="17">
        <v>4</v>
      </c>
      <c r="G24" s="16">
        <v>4</v>
      </c>
      <c r="H24" s="64"/>
    </row>
    <row r="25" spans="2:8">
      <c r="B25" s="18">
        <v>16</v>
      </c>
      <c r="C25" s="17">
        <v>3</v>
      </c>
      <c r="D25" s="17">
        <v>4</v>
      </c>
      <c r="E25" s="69">
        <v>3</v>
      </c>
      <c r="F25" s="17">
        <v>4</v>
      </c>
      <c r="G25" s="16">
        <v>4</v>
      </c>
      <c r="H25" s="64"/>
    </row>
    <row r="26" spans="2:8">
      <c r="B26" s="18">
        <v>17</v>
      </c>
      <c r="C26" s="17">
        <v>2</v>
      </c>
      <c r="D26" s="17">
        <v>4</v>
      </c>
      <c r="E26" s="69">
        <v>3</v>
      </c>
      <c r="F26" s="17">
        <v>4</v>
      </c>
      <c r="G26" s="16">
        <v>4</v>
      </c>
      <c r="H26" s="64"/>
    </row>
    <row r="27" spans="2:8">
      <c r="B27" s="18">
        <v>18</v>
      </c>
      <c r="C27" s="17">
        <v>4</v>
      </c>
      <c r="D27" s="17">
        <v>4</v>
      </c>
      <c r="E27" s="69">
        <v>3</v>
      </c>
      <c r="F27" s="17">
        <v>4</v>
      </c>
      <c r="G27" s="16">
        <v>4</v>
      </c>
      <c r="H27" s="64"/>
    </row>
    <row r="28" spans="2:8">
      <c r="B28" s="18">
        <v>19</v>
      </c>
      <c r="C28" s="17">
        <v>2</v>
      </c>
      <c r="D28" s="17">
        <v>4</v>
      </c>
      <c r="E28" s="69">
        <v>4</v>
      </c>
      <c r="F28" s="17">
        <v>2</v>
      </c>
      <c r="G28" s="16">
        <v>4</v>
      </c>
      <c r="H28" s="64"/>
    </row>
    <row r="29" spans="2:8">
      <c r="B29" s="18">
        <v>20</v>
      </c>
      <c r="C29" s="17">
        <v>3</v>
      </c>
      <c r="D29" s="17">
        <v>4</v>
      </c>
      <c r="E29" s="69">
        <v>4</v>
      </c>
      <c r="F29" s="17">
        <v>3</v>
      </c>
      <c r="G29" s="16">
        <v>4</v>
      </c>
      <c r="H29" s="64"/>
    </row>
    <row r="30" spans="2:8">
      <c r="B30" s="18">
        <v>21</v>
      </c>
      <c r="C30" s="17">
        <v>4</v>
      </c>
      <c r="D30" s="17">
        <v>4</v>
      </c>
      <c r="E30" s="69">
        <v>4</v>
      </c>
      <c r="F30" s="17">
        <v>4</v>
      </c>
      <c r="G30" s="16">
        <v>4</v>
      </c>
      <c r="H30" s="64"/>
    </row>
    <row r="31" spans="2:8">
      <c r="B31" s="18">
        <v>22</v>
      </c>
      <c r="C31" s="17">
        <v>4</v>
      </c>
      <c r="D31" s="17">
        <v>4</v>
      </c>
      <c r="E31" s="69">
        <v>4</v>
      </c>
      <c r="F31" s="17">
        <v>1</v>
      </c>
      <c r="G31" s="16">
        <v>4</v>
      </c>
      <c r="H31" s="64"/>
    </row>
    <row r="32" spans="2:8">
      <c r="B32" s="18">
        <v>23</v>
      </c>
      <c r="C32" s="17">
        <v>4</v>
      </c>
      <c r="D32" s="17">
        <v>4</v>
      </c>
      <c r="E32" s="69">
        <v>4</v>
      </c>
      <c r="F32" s="17">
        <v>4</v>
      </c>
      <c r="G32" s="16">
        <v>4</v>
      </c>
      <c r="H32" s="64"/>
    </row>
    <row r="33" spans="2:8">
      <c r="B33" s="18">
        <v>24</v>
      </c>
      <c r="C33" s="17">
        <v>4</v>
      </c>
      <c r="D33" s="17">
        <v>4</v>
      </c>
      <c r="E33" s="69">
        <v>4</v>
      </c>
      <c r="F33" s="17">
        <v>4</v>
      </c>
      <c r="G33" s="16">
        <v>4</v>
      </c>
      <c r="H33" s="64"/>
    </row>
    <row r="34" spans="2:8">
      <c r="B34" s="18">
        <v>25</v>
      </c>
      <c r="C34" s="17">
        <v>2</v>
      </c>
      <c r="D34" s="17">
        <v>4</v>
      </c>
      <c r="E34" s="69">
        <v>3</v>
      </c>
      <c r="F34" s="17">
        <v>4</v>
      </c>
      <c r="G34" s="16">
        <v>4</v>
      </c>
      <c r="H34" s="64"/>
    </row>
    <row r="35" spans="2:8">
      <c r="B35" s="18">
        <v>26</v>
      </c>
      <c r="C35" s="17">
        <v>4</v>
      </c>
      <c r="D35" s="17">
        <v>4</v>
      </c>
      <c r="E35" s="69">
        <v>3</v>
      </c>
      <c r="F35" s="17">
        <v>4</v>
      </c>
      <c r="G35" s="16">
        <v>4</v>
      </c>
      <c r="H35" s="64"/>
    </row>
    <row r="36" spans="2:8">
      <c r="B36" s="18">
        <v>27</v>
      </c>
      <c r="C36" s="17">
        <v>2</v>
      </c>
      <c r="D36" s="17">
        <v>4</v>
      </c>
      <c r="E36" s="69">
        <v>4</v>
      </c>
      <c r="F36" s="17">
        <v>4</v>
      </c>
      <c r="G36" s="16">
        <v>3</v>
      </c>
      <c r="H36" s="64"/>
    </row>
    <row r="37" spans="2:8">
      <c r="B37" s="18">
        <v>28</v>
      </c>
      <c r="C37" s="17">
        <v>3</v>
      </c>
      <c r="D37" s="17">
        <v>4</v>
      </c>
      <c r="E37" s="69">
        <v>4</v>
      </c>
      <c r="F37" s="17">
        <v>4</v>
      </c>
      <c r="G37" s="16">
        <v>3</v>
      </c>
      <c r="H37" s="64"/>
    </row>
    <row r="38" spans="2:8">
      <c r="B38" s="18">
        <v>29</v>
      </c>
      <c r="C38" s="17">
        <v>4</v>
      </c>
      <c r="D38" s="17">
        <v>4</v>
      </c>
      <c r="E38" s="69">
        <v>3</v>
      </c>
      <c r="F38" s="17">
        <v>4</v>
      </c>
      <c r="G38" s="16">
        <v>3</v>
      </c>
      <c r="H38" s="64"/>
    </row>
    <row r="39" spans="2:8" ht="15.75" thickBot="1">
      <c r="B39" s="15">
        <v>30</v>
      </c>
      <c r="C39" s="14">
        <v>4</v>
      </c>
      <c r="D39" s="14">
        <v>4</v>
      </c>
      <c r="E39" s="70">
        <v>3</v>
      </c>
      <c r="F39" s="14">
        <v>4</v>
      </c>
      <c r="G39" s="13">
        <v>4</v>
      </c>
      <c r="H39" s="65"/>
    </row>
    <row r="40" spans="2:8">
      <c r="B40" s="12" t="s">
        <v>7</v>
      </c>
      <c r="C40" s="11">
        <f>SUM(C10:C39)</f>
        <v>88</v>
      </c>
      <c r="D40" s="11">
        <f>SUM(D10:D39)</f>
        <v>116</v>
      </c>
      <c r="E40" s="71">
        <f>SUM(E10:E39)</f>
        <v>100</v>
      </c>
      <c r="F40" s="11">
        <f>SUM(F10:F39)</f>
        <v>97</v>
      </c>
      <c r="G40" s="10">
        <f>SUM(G10:G39)</f>
        <v>113</v>
      </c>
    </row>
    <row r="41" spans="2:8">
      <c r="B41" s="9" t="s">
        <v>6</v>
      </c>
      <c r="C41" s="8">
        <f>SUM(C40/150*5)</f>
        <v>2.9333333333333336</v>
      </c>
      <c r="D41" s="8">
        <f>SUM(D40/150*5)</f>
        <v>3.8666666666666667</v>
      </c>
      <c r="E41" s="72">
        <f>SUM(E40/150*5)</f>
        <v>3.333333333333333</v>
      </c>
      <c r="F41" s="8">
        <f>SUM(F40/150*5)</f>
        <v>3.2333333333333329</v>
      </c>
      <c r="G41" s="7">
        <f>SUM(G40/150*5)</f>
        <v>3.7666666666666666</v>
      </c>
    </row>
    <row r="42" spans="2:8" ht="15.75" thickBot="1">
      <c r="B42" s="6" t="s">
        <v>5</v>
      </c>
      <c r="C42" s="5">
        <f>SUM(C40/150*100)</f>
        <v>58.666666666666664</v>
      </c>
      <c r="D42" s="5">
        <f>SUM(D40/150*100)</f>
        <v>77.333333333333329</v>
      </c>
      <c r="E42" s="73">
        <f>SUM(E40/150*100)</f>
        <v>66.666666666666657</v>
      </c>
      <c r="F42" s="5">
        <f>SUM(F40/150*100)</f>
        <v>64.666666666666657</v>
      </c>
      <c r="G42" s="4">
        <f>SUM(G40/150*100)</f>
        <v>75.333333333333329</v>
      </c>
    </row>
    <row r="44" spans="2:8">
      <c r="H44" s="74" t="s">
        <v>40</v>
      </c>
    </row>
  </sheetData>
  <mergeCells count="1">
    <mergeCell ref="B5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34"/>
  <sheetViews>
    <sheetView topLeftCell="A19" zoomScaleNormal="100" workbookViewId="0">
      <selection activeCell="C29" sqref="C29"/>
    </sheetView>
  </sheetViews>
  <sheetFormatPr defaultRowHeight="15"/>
  <cols>
    <col min="2" max="2" width="53.5703125" customWidth="1"/>
    <col min="3" max="3" width="17.28515625" style="1" customWidth="1"/>
    <col min="4" max="6" width="17.28515625" customWidth="1"/>
    <col min="7" max="7" width="17.7109375" bestFit="1" customWidth="1"/>
    <col min="8" max="8" width="25.140625" customWidth="1"/>
    <col min="11" max="11" width="15.7109375" bestFit="1" customWidth="1"/>
  </cols>
  <sheetData>
    <row r="2" spans="1:22" ht="18.75">
      <c r="A2" s="75" t="s">
        <v>37</v>
      </c>
      <c r="B2" s="75"/>
      <c r="C2" s="75"/>
      <c r="D2" s="75"/>
      <c r="E2" s="75"/>
      <c r="F2" s="75"/>
      <c r="G2" s="75"/>
      <c r="H2" s="75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8.75">
      <c r="A3" s="75" t="s">
        <v>16</v>
      </c>
      <c r="B3" s="75"/>
      <c r="C3" s="75"/>
      <c r="D3" s="75"/>
      <c r="E3" s="75"/>
      <c r="F3" s="75"/>
      <c r="G3" s="75"/>
      <c r="H3" s="75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6" spans="1:22" ht="15" customHeight="1">
      <c r="A6" s="109" t="s">
        <v>0</v>
      </c>
      <c r="B6" s="109" t="s">
        <v>1</v>
      </c>
      <c r="C6" s="111" t="s">
        <v>9</v>
      </c>
      <c r="D6" s="107">
        <v>2021</v>
      </c>
      <c r="E6" s="107">
        <v>2022</v>
      </c>
      <c r="F6" s="107">
        <v>2023</v>
      </c>
      <c r="G6" s="107" t="s">
        <v>18</v>
      </c>
      <c r="H6" s="111" t="s">
        <v>39</v>
      </c>
    </row>
    <row r="7" spans="1:22" ht="35.25" customHeight="1">
      <c r="A7" s="110"/>
      <c r="B7" s="110"/>
      <c r="C7" s="112"/>
      <c r="D7" s="108"/>
      <c r="E7" s="108"/>
      <c r="F7" s="108"/>
      <c r="G7" s="113"/>
      <c r="H7" s="110"/>
    </row>
    <row r="8" spans="1:22" ht="20.100000000000001" customHeight="1">
      <c r="A8" s="25">
        <v>1</v>
      </c>
      <c r="B8" s="38" t="s">
        <v>11</v>
      </c>
      <c r="C8" s="37" t="s">
        <v>14</v>
      </c>
      <c r="D8" s="37">
        <v>90</v>
      </c>
      <c r="E8" s="37">
        <v>80</v>
      </c>
      <c r="F8" s="37">
        <v>90</v>
      </c>
      <c r="G8" s="37">
        <f>SUM(D8:F8)/3</f>
        <v>86.666666666666671</v>
      </c>
      <c r="H8" s="25" t="str">
        <f>IF(G8="","",IF(G8&lt;=70,"Tidak Diteruskan","Diteruskan"))</f>
        <v>Diteruskan</v>
      </c>
      <c r="L8" s="39" t="s">
        <v>29</v>
      </c>
    </row>
    <row r="9" spans="1:22" ht="20.100000000000001" customHeight="1">
      <c r="A9" s="25">
        <v>2</v>
      </c>
      <c r="B9" s="38"/>
      <c r="C9" s="37"/>
      <c r="D9" s="37"/>
      <c r="E9" s="37"/>
      <c r="F9" s="37"/>
      <c r="G9" s="37"/>
      <c r="H9" s="25" t="str">
        <f t="shared" ref="H9:H27" si="0">IF(G9="","",IF(G9&lt;=70,"Tidak Diteruskan","Diteruskan"))</f>
        <v/>
      </c>
      <c r="L9" s="39" t="s">
        <v>10</v>
      </c>
    </row>
    <row r="10" spans="1:22" ht="20.100000000000001" customHeight="1">
      <c r="A10" s="25">
        <v>3</v>
      </c>
      <c r="B10" s="38"/>
      <c r="C10" s="37"/>
      <c r="D10" s="37"/>
      <c r="E10" s="37"/>
      <c r="F10" s="37"/>
      <c r="G10" s="37"/>
      <c r="H10" s="25" t="str">
        <f t="shared" si="0"/>
        <v/>
      </c>
    </row>
    <row r="11" spans="1:22" ht="20.100000000000001" customHeight="1">
      <c r="A11" s="25">
        <v>4</v>
      </c>
      <c r="B11" s="38"/>
      <c r="C11" s="37"/>
      <c r="D11" s="37"/>
      <c r="E11" s="37"/>
      <c r="F11" s="37"/>
      <c r="G11" s="37"/>
      <c r="H11" s="25" t="str">
        <f t="shared" si="0"/>
        <v/>
      </c>
    </row>
    <row r="12" spans="1:22" ht="20.100000000000001" customHeight="1">
      <c r="A12" s="25">
        <v>5</v>
      </c>
      <c r="B12" s="38"/>
      <c r="C12" s="37"/>
      <c r="D12" s="37"/>
      <c r="E12" s="37"/>
      <c r="F12" s="37"/>
      <c r="G12" s="37"/>
      <c r="H12" s="25" t="str">
        <f t="shared" si="0"/>
        <v/>
      </c>
    </row>
    <row r="13" spans="1:22" ht="20.100000000000001" customHeight="1">
      <c r="A13" s="25">
        <v>6</v>
      </c>
      <c r="B13" s="38"/>
      <c r="C13" s="37"/>
      <c r="D13" s="37"/>
      <c r="E13" s="37"/>
      <c r="F13" s="37"/>
      <c r="G13" s="37"/>
      <c r="H13" s="25" t="str">
        <f t="shared" si="0"/>
        <v/>
      </c>
    </row>
    <row r="14" spans="1:22" ht="20.100000000000001" customHeight="1">
      <c r="A14" s="25">
        <v>7</v>
      </c>
      <c r="B14" s="38"/>
      <c r="C14" s="37"/>
      <c r="D14" s="37"/>
      <c r="E14" s="37"/>
      <c r="F14" s="37"/>
      <c r="G14" s="37"/>
      <c r="H14" s="25" t="str">
        <f t="shared" si="0"/>
        <v/>
      </c>
    </row>
    <row r="15" spans="1:22" ht="20.100000000000001" customHeight="1">
      <c r="A15" s="25">
        <v>8</v>
      </c>
      <c r="B15" s="38"/>
      <c r="C15" s="37"/>
      <c r="D15" s="37"/>
      <c r="E15" s="37"/>
      <c r="F15" s="37"/>
      <c r="G15" s="37"/>
      <c r="H15" s="25" t="str">
        <f t="shared" si="0"/>
        <v/>
      </c>
    </row>
    <row r="16" spans="1:22" ht="20.100000000000001" customHeight="1">
      <c r="A16" s="25">
        <v>9</v>
      </c>
      <c r="B16" s="38"/>
      <c r="C16" s="37"/>
      <c r="D16" s="37"/>
      <c r="E16" s="32"/>
      <c r="F16" s="32"/>
      <c r="G16" s="32"/>
      <c r="H16" s="25" t="str">
        <f t="shared" si="0"/>
        <v/>
      </c>
    </row>
    <row r="17" spans="1:8" ht="20.100000000000001" customHeight="1">
      <c r="A17" s="25">
        <v>10</v>
      </c>
      <c r="B17" s="38"/>
      <c r="C17" s="37"/>
      <c r="D17" s="37"/>
      <c r="E17" s="32"/>
      <c r="F17" s="32"/>
      <c r="G17" s="32"/>
      <c r="H17" s="25" t="str">
        <f t="shared" si="0"/>
        <v/>
      </c>
    </row>
    <row r="18" spans="1:8" ht="20.100000000000001" customHeight="1">
      <c r="A18" s="25">
        <v>11</v>
      </c>
      <c r="B18" s="38"/>
      <c r="C18" s="37"/>
      <c r="D18" s="37"/>
      <c r="E18" s="32"/>
      <c r="F18" s="32"/>
      <c r="G18" s="32"/>
      <c r="H18" s="25" t="str">
        <f t="shared" si="0"/>
        <v/>
      </c>
    </row>
    <row r="19" spans="1:8" ht="20.100000000000001" customHeight="1">
      <c r="A19" s="25">
        <v>12</v>
      </c>
      <c r="B19" s="38"/>
      <c r="C19" s="37"/>
      <c r="D19" s="37"/>
      <c r="E19" s="32"/>
      <c r="F19" s="32"/>
      <c r="G19" s="32"/>
      <c r="H19" s="25" t="str">
        <f t="shared" si="0"/>
        <v/>
      </c>
    </row>
    <row r="20" spans="1:8" ht="20.100000000000001" customHeight="1">
      <c r="A20" s="25">
        <v>13</v>
      </c>
      <c r="B20" s="38"/>
      <c r="C20" s="37"/>
      <c r="D20" s="37"/>
      <c r="E20" s="32"/>
      <c r="F20" s="32"/>
      <c r="G20" s="32"/>
      <c r="H20" s="25" t="str">
        <f t="shared" si="0"/>
        <v/>
      </c>
    </row>
    <row r="21" spans="1:8" ht="20.100000000000001" customHeight="1">
      <c r="A21" s="25">
        <v>14</v>
      </c>
      <c r="B21" s="38"/>
      <c r="C21" s="37"/>
      <c r="D21" s="37"/>
      <c r="E21" s="32"/>
      <c r="F21" s="32"/>
      <c r="G21" s="32"/>
      <c r="H21" s="25" t="str">
        <f t="shared" si="0"/>
        <v/>
      </c>
    </row>
    <row r="22" spans="1:8" ht="20.100000000000001" customHeight="1">
      <c r="A22" s="25">
        <v>15</v>
      </c>
      <c r="B22" s="38"/>
      <c r="C22" s="37"/>
      <c r="D22" s="37"/>
      <c r="E22" s="32"/>
      <c r="F22" s="32"/>
      <c r="G22" s="32"/>
      <c r="H22" s="25" t="str">
        <f t="shared" si="0"/>
        <v/>
      </c>
    </row>
    <row r="23" spans="1:8" ht="20.100000000000001" customHeight="1">
      <c r="A23" s="25">
        <v>16</v>
      </c>
      <c r="B23" s="38"/>
      <c r="C23" s="37"/>
      <c r="D23" s="37"/>
      <c r="E23" s="32"/>
      <c r="F23" s="32"/>
      <c r="G23" s="32"/>
      <c r="H23" s="25" t="str">
        <f t="shared" si="0"/>
        <v/>
      </c>
    </row>
    <row r="24" spans="1:8" ht="20.100000000000001" customHeight="1">
      <c r="A24" s="25">
        <v>17</v>
      </c>
      <c r="B24" s="38"/>
      <c r="C24" s="37"/>
      <c r="D24" s="37"/>
      <c r="E24" s="32"/>
      <c r="F24" s="32"/>
      <c r="G24" s="32"/>
      <c r="H24" s="25" t="str">
        <f t="shared" si="0"/>
        <v/>
      </c>
    </row>
    <row r="25" spans="1:8" ht="20.100000000000001" customHeight="1">
      <c r="A25" s="25">
        <v>18</v>
      </c>
      <c r="B25" s="38"/>
      <c r="C25" s="37"/>
      <c r="D25" s="37"/>
      <c r="E25" s="32"/>
      <c r="F25" s="32"/>
      <c r="G25" s="32"/>
      <c r="H25" s="25" t="str">
        <f t="shared" si="0"/>
        <v/>
      </c>
    </row>
    <row r="26" spans="1:8" ht="20.100000000000001" customHeight="1">
      <c r="A26" s="25">
        <v>19</v>
      </c>
      <c r="B26" s="38"/>
      <c r="C26" s="37"/>
      <c r="D26" s="37"/>
      <c r="E26" s="32"/>
      <c r="F26" s="32"/>
      <c r="G26" s="32"/>
      <c r="H26" s="25" t="str">
        <f t="shared" si="0"/>
        <v/>
      </c>
    </row>
    <row r="27" spans="1:8" ht="20.100000000000001" customHeight="1">
      <c r="A27" s="25">
        <v>20</v>
      </c>
      <c r="B27" s="38"/>
      <c r="C27" s="37"/>
      <c r="D27" s="37"/>
      <c r="E27" s="32"/>
      <c r="F27" s="32"/>
      <c r="G27" s="32"/>
      <c r="H27" s="25" t="str">
        <f t="shared" si="0"/>
        <v/>
      </c>
    </row>
    <row r="29" spans="1:8">
      <c r="C29"/>
    </row>
    <row r="30" spans="1:8">
      <c r="C30"/>
      <c r="H30" s="74" t="s">
        <v>40</v>
      </c>
    </row>
    <row r="31" spans="1:8">
      <c r="C31"/>
    </row>
    <row r="32" spans="1:8">
      <c r="C32"/>
    </row>
    <row r="33" spans="3:3">
      <c r="C33"/>
    </row>
    <row r="34" spans="3:3">
      <c r="C34"/>
    </row>
  </sheetData>
  <mergeCells count="10">
    <mergeCell ref="A2:H2"/>
    <mergeCell ref="A3:H3"/>
    <mergeCell ref="D6:D7"/>
    <mergeCell ref="E6:E7"/>
    <mergeCell ref="F6:F7"/>
    <mergeCell ref="A6:A7"/>
    <mergeCell ref="B6:B7"/>
    <mergeCell ref="C6:C7"/>
    <mergeCell ref="G6:G7"/>
    <mergeCell ref="H6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ANALISIS</vt:lpstr>
      <vt:lpstr>CALCULATOR</vt:lpstr>
      <vt:lpstr>KEPUTUSAN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eza97</cp:lastModifiedBy>
  <dcterms:created xsi:type="dcterms:W3CDTF">2018-07-23T07:28:12Z</dcterms:created>
  <dcterms:modified xsi:type="dcterms:W3CDTF">2021-08-16T06:04:40Z</dcterms:modified>
</cp:coreProperties>
</file>